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<sst xmlns="http://schemas.openxmlformats.org/spreadsheetml/2006/main" count="270" uniqueCount="67">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</sst>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2" sqref="I12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57" t="s">
        <v>66</v>
      </c>
      <c r="B1" s="257"/>
      <c r="C1" s="257"/>
      <c r="D1" s="257"/>
      <c r="E1" s="2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9" t="s">
        <v>21</v>
      </c>
      <c r="B2" s="269"/>
      <c r="C2" s="269"/>
      <c r="D2" s="269"/>
      <c r="E2" s="26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4" t="s">
        <v>0</v>
      </c>
      <c r="B3" s="262" t="s">
        <v>54</v>
      </c>
      <c r="C3" s="258"/>
      <c r="D3" s="258"/>
      <c r="E3" s="263"/>
      <c r="F3" s="244" t="s">
        <v>62</v>
      </c>
      <c r="G3" s="244"/>
      <c r="H3" s="244"/>
      <c r="I3" s="244"/>
      <c r="J3" s="243" t="s">
        <v>63</v>
      </c>
      <c r="K3" s="244"/>
      <c r="L3" s="244"/>
      <c r="M3" s="245"/>
      <c r="N3" s="246" t="s">
        <v>64</v>
      </c>
      <c r="O3" s="247"/>
      <c r="P3" s="247"/>
      <c r="Q3" s="248"/>
    </row>
    <row r="4" spans="1:20" ht="18" customHeight="1" x14ac:dyDescent="0.25">
      <c r="A4" s="264"/>
      <c r="B4" s="265" t="s">
        <v>2</v>
      </c>
      <c r="C4" s="267" t="s">
        <v>29</v>
      </c>
      <c r="D4" s="267" t="s">
        <v>35</v>
      </c>
      <c r="E4" s="256" t="s">
        <v>1</v>
      </c>
      <c r="F4" s="249" t="s">
        <v>2</v>
      </c>
      <c r="G4" s="250" t="s">
        <v>29</v>
      </c>
      <c r="H4" s="250" t="s">
        <v>35</v>
      </c>
      <c r="I4" s="251" t="s">
        <v>1</v>
      </c>
      <c r="J4" s="252" t="s">
        <v>2</v>
      </c>
      <c r="K4" s="250" t="s">
        <v>29</v>
      </c>
      <c r="L4" s="250" t="s">
        <v>35</v>
      </c>
      <c r="M4" s="253" t="s">
        <v>1</v>
      </c>
      <c r="N4" s="254" t="s">
        <v>2</v>
      </c>
      <c r="O4" s="255" t="s">
        <v>29</v>
      </c>
      <c r="P4" s="255" t="s">
        <v>35</v>
      </c>
      <c r="Q4" s="256" t="s">
        <v>1</v>
      </c>
    </row>
    <row r="5" spans="1:20" ht="31.5" customHeight="1" thickBot="1" x14ac:dyDescent="0.3">
      <c r="A5" s="264"/>
      <c r="B5" s="266"/>
      <c r="C5" s="268"/>
      <c r="D5" s="268"/>
      <c r="E5" s="256"/>
      <c r="F5" s="249"/>
      <c r="G5" s="250"/>
      <c r="H5" s="250"/>
      <c r="I5" s="251"/>
      <c r="J5" s="252"/>
      <c r="K5" s="250"/>
      <c r="L5" s="250"/>
      <c r="M5" s="253"/>
      <c r="N5" s="254"/>
      <c r="O5" s="255"/>
      <c r="P5" s="255"/>
      <c r="Q5" s="256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9.6913907728384499E-2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9.6913907728384499E-2</v>
      </c>
    </row>
    <row r="7" spans="1:20" s="23" customFormat="1" x14ac:dyDescent="0.25">
      <c r="A7" s="18" t="s">
        <v>23</v>
      </c>
      <c r="B7" s="11">
        <v>62</v>
      </c>
      <c r="C7" s="104">
        <v>12594.2443</v>
      </c>
      <c r="D7" s="104">
        <v>5869.0483715399996</v>
      </c>
      <c r="E7" s="12">
        <f>C7/C18</f>
        <v>0.11747261924367289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0.11747261924367289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9.8816005559060227E-2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9.8816005559060227E-2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0.22384445403368747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0.22384445403368747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5.9888980109576759E-2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5.9888980109576759E-2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0.17284016836171454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0.17284016836171454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5.0920724515437853E-2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5.0920724515437853E-2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4.1516568480830039E-2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4.1516568480830039E-2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5.8599921743488409E-2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5.8599921743488409E-2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7.8399373217408488E-2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7.8399373217408488E-2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3.7776312464962681E-4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3.7776312464962681E-4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4.0951388208931399E-4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4.0951388208931399E-4</v>
      </c>
    </row>
    <row r="18" spans="1:53" ht="29.25" customHeight="1" thickBot="1" x14ac:dyDescent="0.3">
      <c r="A18" s="107" t="s">
        <v>3</v>
      </c>
      <c r="B18" s="77">
        <f>SUM(B6:B17)</f>
        <v>406</v>
      </c>
      <c r="C18" s="237">
        <f>SUM(C6:C17)</f>
        <v>107210.04078299999</v>
      </c>
      <c r="D18" s="237">
        <f>SUM(D6:D17)</f>
        <v>46225.791410730002</v>
      </c>
      <c r="E18" s="78">
        <f>SUM(E6:E16)</f>
        <v>0.9995904861179109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406</v>
      </c>
      <c r="O18" s="195">
        <f t="shared" si="3"/>
        <v>107210.04078299999</v>
      </c>
      <c r="P18" s="195">
        <f t="shared" si="3"/>
        <v>46225.791410730002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0" t="s">
        <v>49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71" t="s">
        <v>4</v>
      </c>
      <c r="B21" s="246" t="s">
        <v>22</v>
      </c>
      <c r="C21" s="247"/>
      <c r="D21" s="247"/>
      <c r="E21" s="248"/>
      <c r="F21" s="246" t="s">
        <v>23</v>
      </c>
      <c r="G21" s="247"/>
      <c r="H21" s="247"/>
      <c r="I21" s="248"/>
      <c r="J21" s="246" t="s">
        <v>19</v>
      </c>
      <c r="K21" s="247"/>
      <c r="L21" s="247"/>
      <c r="M21" s="248"/>
      <c r="N21" s="246" t="s">
        <v>30</v>
      </c>
      <c r="O21" s="247"/>
      <c r="P21" s="247"/>
      <c r="Q21" s="248"/>
      <c r="R21" s="246" t="s">
        <v>27</v>
      </c>
      <c r="S21" s="247"/>
      <c r="T21" s="247"/>
      <c r="U21" s="248"/>
      <c r="V21" s="247" t="s">
        <v>38</v>
      </c>
      <c r="W21" s="247"/>
      <c r="X21" s="247"/>
      <c r="Y21" s="248"/>
      <c r="Z21" s="247" t="s">
        <v>26</v>
      </c>
      <c r="AA21" s="247"/>
      <c r="AB21" s="247"/>
      <c r="AC21" s="247"/>
      <c r="AD21" s="246" t="s">
        <v>37</v>
      </c>
      <c r="AE21" s="247"/>
      <c r="AF21" s="247"/>
      <c r="AG21" s="247"/>
      <c r="AH21" s="246" t="s">
        <v>28</v>
      </c>
      <c r="AI21" s="247"/>
      <c r="AJ21" s="247"/>
      <c r="AK21" s="247"/>
      <c r="AL21" s="258" t="s">
        <v>59</v>
      </c>
      <c r="AM21" s="258"/>
      <c r="AN21" s="258"/>
      <c r="AO21" s="258"/>
      <c r="AP21" s="247" t="s">
        <v>48</v>
      </c>
      <c r="AQ21" s="247"/>
      <c r="AR21" s="247"/>
      <c r="AS21" s="247"/>
      <c r="AT21" s="258" t="s">
        <v>61</v>
      </c>
      <c r="AU21" s="258"/>
      <c r="AV21" s="258"/>
      <c r="AW21" s="258"/>
      <c r="AX21" s="247" t="s">
        <v>20</v>
      </c>
      <c r="AY21" s="247"/>
      <c r="AZ21" s="247"/>
      <c r="BA21" s="248"/>
    </row>
    <row r="22" spans="1:53" ht="55.5" customHeight="1" thickBot="1" x14ac:dyDescent="0.3">
      <c r="A22" s="272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0.11057207048352999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0.11354955105968342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8.5042687545043141E-2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0.10713552495748425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0.11219501128953321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2.7288675376233116E-2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1.7325802568806958E-2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2.8354304594966847E-2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8.6141427916184565E-3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2.2690971687287582E-2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4.1973680516625205E-3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39</v>
      </c>
      <c r="AY33" s="17">
        <f t="shared" si="5"/>
        <v>7492.4484000000002</v>
      </c>
      <c r="AZ33" s="159">
        <f t="shared" si="6"/>
        <v>3316.0300830000001</v>
      </c>
      <c r="BA33" s="12">
        <f>AY33/AY40</f>
        <v>6.98856967619777E-2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1.9473922262802246E-2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3.6043690700775691E-2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26</v>
      </c>
      <c r="AY36" s="17">
        <f t="shared" si="5"/>
        <v>7386.6560000000009</v>
      </c>
      <c r="AZ36" s="159">
        <f t="shared" si="6"/>
        <v>2901.58103299</v>
      </c>
      <c r="BA36" s="12">
        <f>AY36/AY40</f>
        <v>6.8898919784491711E-2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29</v>
      </c>
      <c r="AY37" s="17">
        <f t="shared" si="5"/>
        <v>6382.3266599999997</v>
      </c>
      <c r="AZ37" s="159">
        <f t="shared" si="6"/>
        <v>2935.5548942</v>
      </c>
      <c r="BA37" s="12">
        <f>AY37/AY40</f>
        <v>5.9531053373239912E-2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6.6654204660400826E-2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4.6366006977475401E-2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8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0.9086939856402021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10">SUM(AG23:AG39)</f>
        <v>1.3956529653745247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406</v>
      </c>
      <c r="AY40" s="42">
        <f>C40+G40+K40+O40+S40+AA40+AI40+AE40+W40+AQ40+AM40+AU40</f>
        <v>107210.04078299999</v>
      </c>
      <c r="AZ40" s="42">
        <f>D40+H40+L40+P40+T40+AB40+AJ40+AF40+X40+AR40+AN40+AV40</f>
        <v>46225.285870730004</v>
      </c>
      <c r="BA40" s="38">
        <f>SUM(BA23:BA38)</f>
        <v>0.95325622989787506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8" t="s">
        <v>50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87" t="s">
        <v>65</v>
      </c>
      <c r="B43" s="279" t="s">
        <v>22</v>
      </c>
      <c r="C43" s="280"/>
      <c r="D43" s="281"/>
      <c r="E43" s="282"/>
      <c r="F43" s="283" t="s">
        <v>23</v>
      </c>
      <c r="G43" s="280"/>
      <c r="H43" s="281"/>
      <c r="I43" s="282"/>
      <c r="J43" s="284" t="s">
        <v>19</v>
      </c>
      <c r="K43" s="285"/>
      <c r="L43" s="285"/>
      <c r="M43" s="286"/>
      <c r="N43" s="284" t="s">
        <v>30</v>
      </c>
      <c r="O43" s="285"/>
      <c r="P43" s="285"/>
      <c r="Q43" s="286"/>
      <c r="R43" s="284" t="s">
        <v>27</v>
      </c>
      <c r="S43" s="285"/>
      <c r="T43" s="285"/>
      <c r="U43" s="286"/>
      <c r="V43" s="283" t="s">
        <v>38</v>
      </c>
      <c r="W43" s="280"/>
      <c r="X43" s="280"/>
      <c r="Y43" s="281"/>
      <c r="Z43" s="284" t="s">
        <v>26</v>
      </c>
      <c r="AA43" s="285"/>
      <c r="AB43" s="285"/>
      <c r="AC43" s="286"/>
      <c r="AD43" s="284" t="s">
        <v>37</v>
      </c>
      <c r="AE43" s="285"/>
      <c r="AF43" s="285"/>
      <c r="AG43" s="286"/>
      <c r="AH43" s="284" t="s">
        <v>28</v>
      </c>
      <c r="AI43" s="285"/>
      <c r="AJ43" s="285"/>
      <c r="AK43" s="285"/>
      <c r="AL43" s="279" t="s">
        <v>59</v>
      </c>
      <c r="AM43" s="280"/>
      <c r="AN43" s="280"/>
      <c r="AO43" s="282"/>
      <c r="AP43" s="283" t="s">
        <v>48</v>
      </c>
      <c r="AQ43" s="280"/>
      <c r="AR43" s="280"/>
      <c r="AS43" s="281"/>
      <c r="AT43" s="259" t="s">
        <v>61</v>
      </c>
      <c r="AU43" s="260"/>
      <c r="AV43" s="260"/>
      <c r="AW43" s="261"/>
      <c r="AX43" s="284" t="s">
        <v>20</v>
      </c>
      <c r="AY43" s="285"/>
      <c r="AZ43" s="285"/>
      <c r="BA43" s="286"/>
    </row>
    <row r="44" spans="1:55" ht="58.5" thickBot="1" x14ac:dyDescent="0.3">
      <c r="A44" s="288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274</v>
      </c>
      <c r="AY45" s="17">
        <f t="shared" si="12"/>
        <v>69583.297948000007</v>
      </c>
      <c r="AZ45" s="17">
        <f t="shared" si="12"/>
        <v>31006.12079053</v>
      </c>
      <c r="BA45" s="91">
        <f>AZ45/AZ54</f>
        <v>0.67075370359874054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0.12999596955748699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4.9367366795807589E-2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0.11366359304300391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19</v>
      </c>
      <c r="AY49" s="6">
        <f>C49+G49+K49+O49+S49+AA49+AI49+AE49+W49+AQ49+AM49+AU49</f>
        <v>2712.7179999999998</v>
      </c>
      <c r="AZ49" s="6">
        <f>D49+H49+L49+P49+T49+AB49+AJ49+AF49+X49+AR49+AN49+AV49</f>
        <v>1214.4689042</v>
      </c>
      <c r="BA49" s="12">
        <f>AZ49/AZ54</f>
        <v>2.6272538925490318E-2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1.1659355699062555E-4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4.3265889862856019E-3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1.4494073104056766E-3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4.11674942045075E-3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61</v>
      </c>
      <c r="K54" s="122">
        <f t="shared" si="15"/>
        <v>10594.067986</v>
      </c>
      <c r="L54" s="122">
        <f t="shared" si="15"/>
        <v>4834.1860829999996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33</v>
      </c>
      <c r="AE54" s="122">
        <f t="shared" si="18"/>
        <v>5459.2129519999999</v>
      </c>
      <c r="AF54" s="122">
        <f t="shared" si="18"/>
        <v>2475.1545302000004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406</v>
      </c>
      <c r="AY54" s="130">
        <f t="shared" si="20"/>
        <v>107210.040783</v>
      </c>
      <c r="AZ54" s="130">
        <f t="shared" si="20"/>
        <v>46225.791410730002</v>
      </c>
      <c r="BA54" s="82">
        <f t="shared" si="20"/>
        <v>1.0000625111946619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91" t="s">
        <v>51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89" t="s">
        <v>39</v>
      </c>
      <c r="B59" s="273" t="s">
        <v>22</v>
      </c>
      <c r="C59" s="274"/>
      <c r="D59" s="275"/>
      <c r="E59" s="215"/>
      <c r="F59" s="273" t="s">
        <v>23</v>
      </c>
      <c r="G59" s="274"/>
      <c r="H59" s="274"/>
      <c r="I59" s="275"/>
      <c r="J59" s="273" t="s">
        <v>19</v>
      </c>
      <c r="K59" s="274"/>
      <c r="L59" s="274"/>
      <c r="M59" s="276"/>
      <c r="N59" s="277" t="s">
        <v>30</v>
      </c>
      <c r="O59" s="274"/>
      <c r="P59" s="274"/>
      <c r="Q59" s="276"/>
      <c r="R59" s="292" t="s">
        <v>27</v>
      </c>
      <c r="S59" s="292"/>
      <c r="T59" s="292"/>
      <c r="U59" s="292"/>
      <c r="V59" s="273" t="s">
        <v>38</v>
      </c>
      <c r="W59" s="274"/>
      <c r="X59" s="274"/>
      <c r="Y59" s="276"/>
      <c r="Z59" s="293" t="s">
        <v>26</v>
      </c>
      <c r="AA59" s="258"/>
      <c r="AB59" s="258"/>
      <c r="AC59" s="263"/>
      <c r="AD59" s="262" t="s">
        <v>37</v>
      </c>
      <c r="AE59" s="258"/>
      <c r="AF59" s="258"/>
      <c r="AG59" s="294"/>
      <c r="AH59" s="298" t="s">
        <v>28</v>
      </c>
      <c r="AI59" s="299"/>
      <c r="AJ59" s="299"/>
      <c r="AK59" s="301"/>
      <c r="AL59" s="298" t="s">
        <v>59</v>
      </c>
      <c r="AM59" s="299"/>
      <c r="AN59" s="299"/>
      <c r="AO59" s="301"/>
      <c r="AP59" s="298" t="s">
        <v>48</v>
      </c>
      <c r="AQ59" s="299"/>
      <c r="AR59" s="299"/>
      <c r="AS59" s="300"/>
      <c r="AT59" s="262" t="s">
        <v>61</v>
      </c>
      <c r="AU59" s="258"/>
      <c r="AV59" s="258"/>
      <c r="AW59" s="263"/>
      <c r="AX59" s="295" t="s">
        <v>20</v>
      </c>
      <c r="AY59" s="296"/>
      <c r="AZ59" s="296"/>
      <c r="BA59" s="297"/>
    </row>
    <row r="60" spans="1:55" s="50" customFormat="1" ht="50.25" customHeight="1" thickBot="1" x14ac:dyDescent="0.3">
      <c r="A60" s="290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0.17303705138541117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219</v>
      </c>
      <c r="AY62" s="17">
        <f t="shared" si="22"/>
        <v>54053.690847999998</v>
      </c>
      <c r="AZ62" s="17">
        <f t="shared" si="22"/>
        <v>22775.909335189997</v>
      </c>
      <c r="BA62" s="12">
        <f>AY62/AY65</f>
        <v>0.50418496675519542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52</v>
      </c>
      <c r="AY63" s="17">
        <f>C63+G63+K63+O63+S63+W63+AA63+AE63+AI63+AQ63+AM63</f>
        <v>25629.040599</v>
      </c>
      <c r="AZ63" s="17">
        <f t="shared" si="23"/>
        <v>11651.365820000001</v>
      </c>
      <c r="BA63" s="12">
        <f>AY63/AY65</f>
        <v>0.23905448045556499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8.3723501403828393E-2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61</v>
      </c>
      <c r="K65" s="60">
        <f t="shared" si="24"/>
        <v>10594.067986</v>
      </c>
      <c r="L65" s="61">
        <f t="shared" si="24"/>
        <v>4834.1860830000005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33</v>
      </c>
      <c r="AE65" s="42">
        <f t="shared" si="26"/>
        <v>5459.2129519999999</v>
      </c>
      <c r="AF65" s="42">
        <f t="shared" si="26"/>
        <v>2475.1545302000004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406</v>
      </c>
      <c r="AY65" s="238">
        <f>SUM(AY61:AY64)</f>
        <v>107210.040783</v>
      </c>
      <c r="AZ65" s="239">
        <f>SUM(AZ61:AZ64)</f>
        <v>46225.791410730002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2022-09-30T08:24:48Z</dcterms:modified>
</cp:coreProperties>
</file>